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N19" i="1" l="1"/>
  <c r="AF13" i="1"/>
  <c r="AE13" i="1"/>
  <c r="AJ13" i="1"/>
  <c r="AI13" i="1"/>
  <c r="AH13" i="1"/>
  <c r="AG13" i="1"/>
  <c r="AD13" i="1"/>
  <c r="I19" i="1" s="1"/>
  <c r="AC13" i="1"/>
  <c r="H19" i="1" s="1"/>
  <c r="AB13" i="1"/>
  <c r="G19" i="1" s="1"/>
  <c r="AA13" i="1"/>
  <c r="F19" i="1" s="1"/>
  <c r="K19" i="1" s="1"/>
  <c r="Z13" i="1"/>
  <c r="E19" i="1" s="1"/>
  <c r="Y13" i="1"/>
  <c r="X13" i="1"/>
  <c r="W13" i="1"/>
  <c r="V13" i="1"/>
  <c r="U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O13" i="1"/>
  <c r="O17" i="1" s="1"/>
  <c r="L19" i="1" l="1"/>
  <c r="M19" i="1"/>
  <c r="D14" i="1"/>
  <c r="N13" i="1"/>
  <c r="N17" i="1" s="1"/>
  <c r="F20" i="1"/>
  <c r="H20" i="1"/>
  <c r="L17" i="1"/>
  <c r="O20" i="1"/>
  <c r="E20" i="1"/>
  <c r="G20" i="1"/>
  <c r="I17" i="1"/>
  <c r="K17" i="1"/>
  <c r="L20" i="1" l="1"/>
  <c r="K20" i="1"/>
  <c r="M17" i="1"/>
  <c r="I20" i="1"/>
  <c r="N20" i="1" s="1"/>
  <c r="M20" i="1" l="1"/>
</calcChain>
</file>

<file path=xl/sharedStrings.xml><?xml version="1.0" encoding="utf-8"?>
<sst xmlns="http://schemas.openxmlformats.org/spreadsheetml/2006/main" count="96" uniqueCount="67">
  <si>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</si>
  <si>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</si>
  <si>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</si>
  <si>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</si>
  <si>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</si>
  <si>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</si>
  <si>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</si>
  <si>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</si>
  <si>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</si>
  <si>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</si>
  <si>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</si>
  <si>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</si>
  <si>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</si>
  <si>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</si>
  <si>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</si>
  <si>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</si>
  <si>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</si>
  <si>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</si>
  <si>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</si>
  <si>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</si>
  <si>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</si>
  <si>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</si>
  <si>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</si>
  <si>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</si>
  <si>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</si>
  <si>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</si>
  <si>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</si>
  <si>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</si>
  <si>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</si>
  <si>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</si>
  <si>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</si>
  <si>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</si>
  <si>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</si>
  <si>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</si>
  <si>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</si>
  <si>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</si>
  <si>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</si>
  <si>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</si>
  <si>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</si>
  <si>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</si>
  <si>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Pesäkarhut</t>
  </si>
  <si>
    <t>Pesäkarhut = Pesäkarhut, Pori  (1985),  kasvattajaseura</t>
  </si>
  <si>
    <t>ykköspesis</t>
  </si>
  <si>
    <t>Lotta Lax</t>
  </si>
  <si>
    <t>2.1.1999   Pori</t>
  </si>
  <si>
    <t>2.</t>
  </si>
  <si>
    <t>17.06. 2017  Pesäkarhut - Manse PP  0-1  (1-1, 2-2, 0-1)</t>
  </si>
  <si>
    <t>3.  ottelu</t>
  </si>
  <si>
    <t>18.05. 2018  Pesäkarhut - Virkiä  2-0  (1-0, 4-1)</t>
  </si>
  <si>
    <t xml:space="preserve">  18 v   5 kk 15 pv</t>
  </si>
  <si>
    <t xml:space="preserve">  19 v   4 kk 16 pv</t>
  </si>
  <si>
    <t>13.  ottelu</t>
  </si>
  <si>
    <t>27.07. 2018  KeKi - Pesäkarhut  1-0  (4-2, 4-4)</t>
  </si>
  <si>
    <t xml:space="preserve">  19 v   6 kk 25 pv</t>
  </si>
  <si>
    <t>3.</t>
  </si>
  <si>
    <t xml:space="preserve">Lyöty </t>
  </si>
  <si>
    <t xml:space="preserve">Tuotu </t>
  </si>
  <si>
    <t>L+T</t>
  </si>
  <si>
    <t>LaVe</t>
  </si>
  <si>
    <t>11.</t>
  </si>
  <si>
    <t>LaVe = Lappajärven Veikot  (1911)</t>
  </si>
  <si>
    <t>MyVe = Mynämäen Vesa  (1920)</t>
  </si>
  <si>
    <t>MyVe</t>
  </si>
  <si>
    <t>12.</t>
  </si>
  <si>
    <t>6.</t>
  </si>
  <si>
    <t>Mailajuniorit</t>
  </si>
  <si>
    <t>Mailajuniorit  (2013)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</si>
</sst>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65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13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5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44"/>
  <sheetViews>
    <sheetView tabSelected="1" zoomScale="97" zoomScaleNormal="97" workbookViewId="0"/>
  </sheetViews>
  <sheetFormatPr defaultRowHeight="15" customHeight="1" x14ac:dyDescent="0.25"/>
  <cols>
    <col min="1" max="1" width="0.5703125" style="9" customWidth="1"/>
    <col min="2" max="3" width="6.7109375" style="55" customWidth="1"/>
    <col min="4" max="4" width="14.7109375" style="56" customWidth="1"/>
    <col min="5" max="13" width="5.7109375" style="56" customWidth="1"/>
    <col min="14" max="14" width="8.5703125" style="56" customWidth="1"/>
    <col min="15" max="15" width="0.7109375" style="56" customWidth="1"/>
    <col min="16" max="19" width="5.7109375" style="56" customWidth="1"/>
    <col min="20" max="20" width="0.7109375" style="56" customWidth="1"/>
    <col min="21" max="27" width="5.7109375" style="56" customWidth="1"/>
    <col min="28" max="36" width="5.7109375" style="9" customWidth="1"/>
    <col min="37" max="37" width="29" style="9" customWidth="1"/>
    <col min="38" max="38" width="19" style="9" customWidth="1"/>
    <col min="39" max="16384" width="9.140625" style="9"/>
  </cols>
  <sheetData>
    <row r="1" spans="1:42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6"/>
      <c r="I1" s="6"/>
      <c r="J1" s="6"/>
      <c r="K1" s="6"/>
      <c r="L1" s="7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</row>
    <row r="2" spans="1:42" ht="15" customHeight="1" x14ac:dyDescent="0.25">
      <c r="A2" s="1"/>
      <c r="B2" s="10" t="s">
        <v>9</v>
      </c>
      <c r="C2" s="11"/>
      <c r="D2" s="12"/>
      <c r="E2" s="13" t="s">
        <v>10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18</v>
      </c>
      <c r="R2" s="14"/>
      <c r="S2" s="21"/>
      <c r="T2" s="66"/>
      <c r="U2" s="20" t="s">
        <v>19</v>
      </c>
      <c r="V2" s="14"/>
      <c r="W2" s="14"/>
      <c r="X2" s="14"/>
      <c r="Y2" s="21"/>
      <c r="Z2" s="22" t="s">
        <v>20</v>
      </c>
      <c r="AA2" s="14"/>
      <c r="AB2" s="14"/>
      <c r="AC2" s="14"/>
      <c r="AD2" s="15"/>
      <c r="AE2" s="22"/>
      <c r="AF2" s="14"/>
      <c r="AG2" s="17" t="s">
        <v>30</v>
      </c>
      <c r="AH2" s="20"/>
      <c r="AI2" s="14"/>
      <c r="AJ2" s="15"/>
      <c r="AK2" s="8"/>
      <c r="AL2" s="8"/>
    </row>
    <row r="3" spans="1:42" ht="15" customHeight="1" x14ac:dyDescent="0.25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25</v>
      </c>
      <c r="O3" s="23"/>
      <c r="P3" s="18" t="s">
        <v>14</v>
      </c>
      <c r="Q3" s="18" t="s">
        <v>15</v>
      </c>
      <c r="R3" s="18" t="s">
        <v>57</v>
      </c>
      <c r="S3" s="18" t="s">
        <v>3</v>
      </c>
      <c r="T3" s="35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31</v>
      </c>
      <c r="AF3" s="18" t="s">
        <v>32</v>
      </c>
      <c r="AG3" s="15" t="s">
        <v>33</v>
      </c>
      <c r="AH3" s="15" t="s">
        <v>34</v>
      </c>
      <c r="AI3" s="17" t="s">
        <v>35</v>
      </c>
      <c r="AJ3" s="18" t="s">
        <v>36</v>
      </c>
      <c r="AK3" s="8"/>
      <c r="AL3" s="8"/>
    </row>
    <row r="4" spans="1:42" ht="15" customHeight="1" x14ac:dyDescent="0.25">
      <c r="A4" s="1"/>
      <c r="B4" s="60">
        <v>2016</v>
      </c>
      <c r="C4" s="60"/>
      <c r="D4" s="61" t="s">
        <v>39</v>
      </c>
      <c r="E4" s="60"/>
      <c r="F4" s="63" t="s">
        <v>42</v>
      </c>
      <c r="G4" s="65"/>
      <c r="H4" s="64"/>
      <c r="I4" s="60"/>
      <c r="J4" s="60"/>
      <c r="K4" s="60"/>
      <c r="L4" s="60"/>
      <c r="M4" s="60"/>
      <c r="N4" s="62"/>
      <c r="O4" s="57"/>
      <c r="P4" s="18"/>
      <c r="Q4" s="18"/>
      <c r="R4" s="18"/>
      <c r="S4" s="18"/>
      <c r="T4" s="23"/>
      <c r="U4" s="24"/>
      <c r="V4" s="24"/>
      <c r="W4" s="24"/>
      <c r="X4" s="24"/>
      <c r="Y4" s="24"/>
      <c r="Z4" s="47"/>
      <c r="AA4" s="47"/>
      <c r="AB4" s="47"/>
      <c r="AC4" s="59"/>
      <c r="AD4" s="47"/>
      <c r="AE4" s="24"/>
      <c r="AF4" s="24"/>
      <c r="AG4" s="29"/>
      <c r="AH4" s="27"/>
      <c r="AI4" s="10"/>
      <c r="AJ4" s="24"/>
      <c r="AK4" s="8"/>
      <c r="AL4" s="8"/>
    </row>
    <row r="5" spans="1:42" ht="15" customHeight="1" x14ac:dyDescent="0.2">
      <c r="A5" s="1"/>
      <c r="B5" s="60">
        <v>2017</v>
      </c>
      <c r="C5" s="60"/>
      <c r="D5" s="61" t="s">
        <v>39</v>
      </c>
      <c r="E5" s="60"/>
      <c r="F5" s="63" t="s">
        <v>42</v>
      </c>
      <c r="G5" s="65"/>
      <c r="H5" s="64"/>
      <c r="I5" s="60"/>
      <c r="J5" s="60"/>
      <c r="K5" s="60"/>
      <c r="L5" s="60"/>
      <c r="M5" s="60"/>
      <c r="N5" s="62"/>
      <c r="O5" s="57"/>
      <c r="P5" s="18"/>
      <c r="Q5" s="18"/>
      <c r="R5" s="18"/>
      <c r="S5" s="18"/>
      <c r="T5" s="35"/>
      <c r="U5" s="24"/>
      <c r="V5" s="24"/>
      <c r="W5" s="24"/>
      <c r="X5" s="24"/>
      <c r="Y5" s="24"/>
      <c r="Z5" s="47"/>
      <c r="AA5" s="47"/>
      <c r="AB5" s="47"/>
      <c r="AC5" s="59"/>
      <c r="AD5" s="47"/>
      <c r="AE5" s="24"/>
      <c r="AF5" s="24"/>
      <c r="AG5" s="29"/>
      <c r="AH5" s="27"/>
      <c r="AI5" s="10"/>
      <c r="AJ5" s="24"/>
      <c r="AK5" s="8"/>
      <c r="AL5" s="8"/>
    </row>
    <row r="6" spans="1:42" ht="15" customHeight="1" x14ac:dyDescent="0.2">
      <c r="A6" s="1"/>
      <c r="B6" s="24">
        <v>2017</v>
      </c>
      <c r="C6" s="24" t="s">
        <v>45</v>
      </c>
      <c r="D6" s="25" t="s">
        <v>40</v>
      </c>
      <c r="E6" s="24">
        <v>1</v>
      </c>
      <c r="F6" s="24">
        <v>0</v>
      </c>
      <c r="G6" s="24">
        <v>0</v>
      </c>
      <c r="H6" s="24">
        <v>0</v>
      </c>
      <c r="I6" s="24">
        <v>1</v>
      </c>
      <c r="J6" s="24">
        <v>0</v>
      </c>
      <c r="K6" s="24">
        <v>1</v>
      </c>
      <c r="L6" s="24">
        <v>0</v>
      </c>
      <c r="M6" s="24">
        <v>0</v>
      </c>
      <c r="N6" s="26">
        <v>0.1666</v>
      </c>
      <c r="O6" s="57">
        <v>6</v>
      </c>
      <c r="P6" s="18"/>
      <c r="Q6" s="18"/>
      <c r="R6" s="18"/>
      <c r="S6" s="18"/>
      <c r="T6" s="35"/>
      <c r="U6" s="24"/>
      <c r="V6" s="24"/>
      <c r="W6" s="24"/>
      <c r="X6" s="24"/>
      <c r="Y6" s="24"/>
      <c r="Z6" s="47"/>
      <c r="AA6" s="47"/>
      <c r="AB6" s="47"/>
      <c r="AC6" s="59"/>
      <c r="AD6" s="47"/>
      <c r="AE6" s="24"/>
      <c r="AF6" s="24"/>
      <c r="AG6" s="24">
        <v>1</v>
      </c>
      <c r="AH6" s="27"/>
      <c r="AI6" s="28">
        <v>1</v>
      </c>
      <c r="AJ6" s="24"/>
      <c r="AK6" s="8"/>
      <c r="AL6" s="8"/>
    </row>
    <row r="7" spans="1:42" ht="15" customHeight="1" x14ac:dyDescent="0.2">
      <c r="A7" s="1"/>
      <c r="B7" s="60">
        <v>2018</v>
      </c>
      <c r="C7" s="60"/>
      <c r="D7" s="61" t="s">
        <v>39</v>
      </c>
      <c r="E7" s="60"/>
      <c r="F7" s="63" t="s">
        <v>42</v>
      </c>
      <c r="G7" s="65"/>
      <c r="H7" s="64"/>
      <c r="I7" s="60"/>
      <c r="J7" s="60"/>
      <c r="K7" s="60"/>
      <c r="L7" s="60"/>
      <c r="M7" s="60"/>
      <c r="N7" s="62"/>
      <c r="O7" s="57"/>
      <c r="P7" s="18"/>
      <c r="Q7" s="18"/>
      <c r="R7" s="18"/>
      <c r="S7" s="18"/>
      <c r="T7" s="35"/>
      <c r="U7" s="24"/>
      <c r="V7" s="24"/>
      <c r="W7" s="24"/>
      <c r="X7" s="24"/>
      <c r="Y7" s="24"/>
      <c r="Z7" s="47"/>
      <c r="AA7" s="47"/>
      <c r="AB7" s="47"/>
      <c r="AC7" s="59"/>
      <c r="AD7" s="47"/>
      <c r="AE7" s="24"/>
      <c r="AF7" s="24"/>
      <c r="AG7" s="29"/>
      <c r="AH7" s="27"/>
      <c r="AI7" s="10"/>
      <c r="AJ7" s="24"/>
      <c r="AK7" s="8"/>
      <c r="AL7" s="8"/>
    </row>
    <row r="8" spans="1:42" ht="15" customHeight="1" x14ac:dyDescent="0.2">
      <c r="A8" s="1"/>
      <c r="B8" s="24">
        <v>2018</v>
      </c>
      <c r="C8" s="24" t="s">
        <v>54</v>
      </c>
      <c r="D8" s="25" t="s">
        <v>40</v>
      </c>
      <c r="E8" s="24">
        <v>13</v>
      </c>
      <c r="F8" s="24">
        <v>0</v>
      </c>
      <c r="G8" s="24">
        <v>2</v>
      </c>
      <c r="H8" s="24">
        <v>1</v>
      </c>
      <c r="I8" s="24">
        <v>16</v>
      </c>
      <c r="J8" s="24">
        <v>5</v>
      </c>
      <c r="K8" s="24">
        <v>5</v>
      </c>
      <c r="L8" s="24">
        <v>4</v>
      </c>
      <c r="M8" s="24">
        <v>2</v>
      </c>
      <c r="N8" s="26">
        <v>0.25390000000000001</v>
      </c>
      <c r="O8" s="57">
        <v>63</v>
      </c>
      <c r="P8" s="18"/>
      <c r="Q8" s="18"/>
      <c r="R8" s="18"/>
      <c r="S8" s="18"/>
      <c r="T8" s="35"/>
      <c r="U8" s="24"/>
      <c r="V8" s="24"/>
      <c r="W8" s="24"/>
      <c r="X8" s="24"/>
      <c r="Y8" s="24"/>
      <c r="Z8" s="47"/>
      <c r="AA8" s="47"/>
      <c r="AB8" s="47"/>
      <c r="AC8" s="59"/>
      <c r="AD8" s="47"/>
      <c r="AE8" s="24"/>
      <c r="AF8" s="24"/>
      <c r="AG8" s="24">
        <v>1</v>
      </c>
      <c r="AH8" s="27"/>
      <c r="AI8" s="28"/>
      <c r="AJ8" s="24">
        <v>1</v>
      </c>
      <c r="AK8" s="8"/>
      <c r="AL8" s="8"/>
    </row>
    <row r="9" spans="1:42" ht="15" customHeight="1" x14ac:dyDescent="0.2">
      <c r="A9" s="1"/>
      <c r="B9" s="24">
        <v>2019</v>
      </c>
      <c r="C9" s="24" t="s">
        <v>59</v>
      </c>
      <c r="D9" s="25" t="s">
        <v>58</v>
      </c>
      <c r="E9" s="24">
        <v>24</v>
      </c>
      <c r="F9" s="24">
        <v>0</v>
      </c>
      <c r="G9" s="24">
        <v>1</v>
      </c>
      <c r="H9" s="24">
        <v>2</v>
      </c>
      <c r="I9" s="24">
        <v>43</v>
      </c>
      <c r="J9" s="24">
        <v>14</v>
      </c>
      <c r="K9" s="24">
        <v>18</v>
      </c>
      <c r="L9" s="24">
        <v>10</v>
      </c>
      <c r="M9" s="24">
        <v>1</v>
      </c>
      <c r="N9" s="26">
        <v>0.34126984126984128</v>
      </c>
      <c r="O9" s="57">
        <v>126</v>
      </c>
      <c r="P9" s="18"/>
      <c r="Q9" s="18"/>
      <c r="R9" s="18"/>
      <c r="S9" s="18"/>
      <c r="T9" s="35"/>
      <c r="U9" s="24"/>
      <c r="V9" s="24"/>
      <c r="W9" s="24"/>
      <c r="X9" s="24"/>
      <c r="Y9" s="24"/>
      <c r="Z9" s="47"/>
      <c r="AA9" s="47"/>
      <c r="AB9" s="47"/>
      <c r="AC9" s="59"/>
      <c r="AD9" s="47"/>
      <c r="AE9" s="24"/>
      <c r="AF9" s="24"/>
      <c r="AG9" s="24"/>
      <c r="AH9" s="27"/>
      <c r="AI9" s="28"/>
      <c r="AJ9" s="24"/>
      <c r="AK9" s="8"/>
      <c r="AL9" s="8"/>
    </row>
    <row r="10" spans="1:42" ht="15" customHeight="1" x14ac:dyDescent="0.2">
      <c r="A10" s="1"/>
      <c r="B10" s="24">
        <v>2020</v>
      </c>
      <c r="C10" s="24" t="s">
        <v>63</v>
      </c>
      <c r="D10" s="25" t="s">
        <v>62</v>
      </c>
      <c r="E10" s="24">
        <v>6</v>
      </c>
      <c r="F10" s="24">
        <v>0</v>
      </c>
      <c r="G10" s="24">
        <v>1</v>
      </c>
      <c r="H10" s="24">
        <v>0</v>
      </c>
      <c r="I10" s="24">
        <v>7</v>
      </c>
      <c r="J10" s="24">
        <v>1</v>
      </c>
      <c r="K10" s="24">
        <v>1</v>
      </c>
      <c r="L10" s="24">
        <v>4</v>
      </c>
      <c r="M10" s="24">
        <v>1</v>
      </c>
      <c r="N10" s="26">
        <v>0.318</v>
      </c>
      <c r="O10" s="57">
        <v>22</v>
      </c>
      <c r="P10" s="18"/>
      <c r="Q10" s="18"/>
      <c r="R10" s="18"/>
      <c r="S10" s="18"/>
      <c r="T10" s="35"/>
      <c r="U10" s="24"/>
      <c r="V10" s="24"/>
      <c r="W10" s="24"/>
      <c r="X10" s="24"/>
      <c r="Y10" s="24"/>
      <c r="Z10" s="47"/>
      <c r="AA10" s="47"/>
      <c r="AB10" s="47"/>
      <c r="AC10" s="59"/>
      <c r="AD10" s="47"/>
      <c r="AE10" s="24"/>
      <c r="AF10" s="24"/>
      <c r="AG10" s="24"/>
      <c r="AH10" s="27"/>
      <c r="AI10" s="28"/>
      <c r="AJ10" s="24"/>
      <c r="AK10" s="8"/>
      <c r="AL10" s="8"/>
    </row>
    <row r="11" spans="1:42" ht="15" customHeight="1" x14ac:dyDescent="0.2">
      <c r="A11" s="1"/>
      <c r="B11" s="85">
        <v>2021</v>
      </c>
      <c r="C11" s="85" t="s">
        <v>59</v>
      </c>
      <c r="D11" s="86" t="s">
        <v>62</v>
      </c>
      <c r="E11" s="85">
        <v>22</v>
      </c>
      <c r="F11" s="85">
        <v>0</v>
      </c>
      <c r="G11" s="85">
        <v>7</v>
      </c>
      <c r="H11" s="85">
        <v>1</v>
      </c>
      <c r="I11" s="85">
        <v>34</v>
      </c>
      <c r="J11" s="85">
        <v>3</v>
      </c>
      <c r="K11" s="85">
        <v>6</v>
      </c>
      <c r="L11" s="85">
        <v>18</v>
      </c>
      <c r="M11" s="85">
        <v>7</v>
      </c>
      <c r="N11" s="87">
        <v>0.44159999999999999</v>
      </c>
      <c r="O11" s="88">
        <v>77</v>
      </c>
      <c r="P11" s="18"/>
      <c r="Q11" s="18"/>
      <c r="R11" s="18"/>
      <c r="S11" s="18"/>
      <c r="T11" s="35"/>
      <c r="U11" s="24"/>
      <c r="V11" s="24"/>
      <c r="W11" s="24"/>
      <c r="X11" s="24"/>
      <c r="Y11" s="24"/>
      <c r="Z11" s="47">
        <v>3</v>
      </c>
      <c r="AA11" s="47">
        <v>0</v>
      </c>
      <c r="AB11" s="47">
        <v>0</v>
      </c>
      <c r="AC11" s="59">
        <v>1</v>
      </c>
      <c r="AD11" s="47">
        <v>5</v>
      </c>
      <c r="AE11" s="24"/>
      <c r="AF11" s="24"/>
      <c r="AG11" s="24"/>
      <c r="AH11" s="27"/>
      <c r="AI11" s="28"/>
      <c r="AJ11" s="24"/>
      <c r="AK11" s="8"/>
      <c r="AL11" s="8"/>
    </row>
    <row r="12" spans="1:42" ht="15" customHeight="1" x14ac:dyDescent="0.25">
      <c r="A12" s="1"/>
      <c r="B12" s="60">
        <v>2022</v>
      </c>
      <c r="C12" s="60" t="s">
        <v>64</v>
      </c>
      <c r="D12" s="61" t="s">
        <v>65</v>
      </c>
      <c r="E12" s="60"/>
      <c r="F12" s="63" t="s">
        <v>42</v>
      </c>
      <c r="G12" s="65"/>
      <c r="H12" s="64"/>
      <c r="I12" s="60"/>
      <c r="J12" s="60"/>
      <c r="K12" s="60"/>
      <c r="L12" s="60"/>
      <c r="M12" s="60"/>
      <c r="N12" s="62"/>
      <c r="O12" s="57">
        <v>6</v>
      </c>
      <c r="P12" s="18"/>
      <c r="Q12" s="18"/>
      <c r="R12" s="18"/>
      <c r="S12" s="18"/>
      <c r="T12" s="23"/>
      <c r="U12" s="24"/>
      <c r="V12" s="27"/>
      <c r="W12" s="24"/>
      <c r="X12" s="24"/>
      <c r="Y12" s="24"/>
      <c r="Z12" s="47"/>
      <c r="AA12" s="47"/>
      <c r="AB12" s="47"/>
      <c r="AC12" s="47"/>
      <c r="AD12" s="47"/>
      <c r="AE12" s="24"/>
      <c r="AF12" s="24"/>
      <c r="AG12" s="29"/>
      <c r="AH12" s="24"/>
      <c r="AI12" s="24"/>
      <c r="AJ12" s="24"/>
      <c r="AK12" s="89"/>
      <c r="AL12" s="8"/>
      <c r="AM12" s="8"/>
      <c r="AN12" s="8"/>
      <c r="AO12" s="8"/>
      <c r="AP12" s="8"/>
    </row>
    <row r="13" spans="1:42" ht="15" customHeight="1" x14ac:dyDescent="0.2">
      <c r="A13" s="1"/>
      <c r="B13" s="16" t="s">
        <v>16</v>
      </c>
      <c r="C13" s="14"/>
      <c r="D13" s="15"/>
      <c r="E13" s="18">
        <f t="shared" ref="E13:M13" si="0">SUM(E4:E12)</f>
        <v>66</v>
      </c>
      <c r="F13" s="18">
        <f t="shared" si="0"/>
        <v>0</v>
      </c>
      <c r="G13" s="18">
        <f t="shared" si="0"/>
        <v>11</v>
      </c>
      <c r="H13" s="18">
        <f t="shared" si="0"/>
        <v>4</v>
      </c>
      <c r="I13" s="18">
        <f t="shared" si="0"/>
        <v>101</v>
      </c>
      <c r="J13" s="18">
        <f t="shared" si="0"/>
        <v>23</v>
      </c>
      <c r="K13" s="18">
        <f t="shared" si="0"/>
        <v>31</v>
      </c>
      <c r="L13" s="18">
        <f t="shared" si="0"/>
        <v>36</v>
      </c>
      <c r="M13" s="18">
        <f t="shared" si="0"/>
        <v>11</v>
      </c>
      <c r="N13" s="30">
        <f>PRODUCT(I13/O13)</f>
        <v>0.33666666666666667</v>
      </c>
      <c r="O13" s="58">
        <f t="shared" ref="O13:AJ13" si="1">SUM(O4:O12)</f>
        <v>300</v>
      </c>
      <c r="P13" s="18"/>
      <c r="Q13" s="18"/>
      <c r="R13" s="18"/>
      <c r="S13" s="18"/>
      <c r="T13" s="35"/>
      <c r="U13" s="17">
        <f t="shared" si="1"/>
        <v>0</v>
      </c>
      <c r="V13" s="17">
        <f t="shared" si="1"/>
        <v>0</v>
      </c>
      <c r="W13" s="17">
        <f t="shared" si="1"/>
        <v>0</v>
      </c>
      <c r="X13" s="17">
        <f t="shared" si="1"/>
        <v>0</v>
      </c>
      <c r="Y13" s="17">
        <f t="shared" si="1"/>
        <v>0</v>
      </c>
      <c r="Z13" s="17">
        <f t="shared" si="1"/>
        <v>3</v>
      </c>
      <c r="AA13" s="17">
        <f t="shared" si="1"/>
        <v>0</v>
      </c>
      <c r="AB13" s="17">
        <f t="shared" si="1"/>
        <v>0</v>
      </c>
      <c r="AC13" s="17">
        <f t="shared" si="1"/>
        <v>1</v>
      </c>
      <c r="AD13" s="18">
        <f t="shared" si="1"/>
        <v>5</v>
      </c>
      <c r="AE13" s="18">
        <f t="shared" si="1"/>
        <v>0</v>
      </c>
      <c r="AF13" s="18">
        <f t="shared" si="1"/>
        <v>0</v>
      </c>
      <c r="AG13" s="18">
        <f t="shared" si="1"/>
        <v>2</v>
      </c>
      <c r="AH13" s="18">
        <f t="shared" si="1"/>
        <v>0</v>
      </c>
      <c r="AI13" s="18">
        <f t="shared" si="1"/>
        <v>1</v>
      </c>
      <c r="AJ13" s="18">
        <f t="shared" si="1"/>
        <v>1</v>
      </c>
      <c r="AK13" s="8"/>
      <c r="AL13" s="8"/>
    </row>
    <row r="14" spans="1:42" ht="15" customHeight="1" x14ac:dyDescent="0.2">
      <c r="A14" s="1"/>
      <c r="B14" s="25" t="s">
        <v>2</v>
      </c>
      <c r="C14" s="28"/>
      <c r="D14" s="31">
        <f>SUM(F13:H13)+((I13-F13-G13)/3)+(E13/3)+(AE13*25)+(AF13*25)+(AG13*10)+(AH13*25)+(AI13*20)+(AJ13*15)-20</f>
        <v>102</v>
      </c>
      <c r="E14" s="1"/>
      <c r="F14" s="1"/>
      <c r="G14" s="1"/>
      <c r="H14" s="1"/>
      <c r="I14" s="1"/>
      <c r="J14" s="1"/>
      <c r="K14" s="1"/>
      <c r="L14" s="1"/>
      <c r="M14" s="1"/>
      <c r="N14" s="3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8"/>
      <c r="AL14" s="8"/>
    </row>
    <row r="15" spans="1:42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2"/>
      <c r="O15" s="23"/>
      <c r="P15" s="23"/>
      <c r="Q15" s="23"/>
      <c r="R15" s="23"/>
      <c r="S15" s="23"/>
      <c r="T15" s="23"/>
      <c r="U15" s="1"/>
      <c r="V15" s="33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8"/>
      <c r="AL15" s="8"/>
    </row>
    <row r="16" spans="1:42" ht="15" customHeight="1" x14ac:dyDescent="0.25">
      <c r="A16" s="1"/>
      <c r="B16" s="22" t="s">
        <v>17</v>
      </c>
      <c r="C16" s="34"/>
      <c r="D16" s="34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26</v>
      </c>
      <c r="L16" s="18" t="s">
        <v>27</v>
      </c>
      <c r="M16" s="18" t="s">
        <v>28</v>
      </c>
      <c r="N16" s="30" t="s">
        <v>38</v>
      </c>
      <c r="O16" s="35"/>
      <c r="P16" s="36" t="s">
        <v>29</v>
      </c>
      <c r="Q16" s="12"/>
      <c r="R16" s="12"/>
      <c r="S16" s="12"/>
      <c r="T16" s="37"/>
      <c r="U16" s="37"/>
      <c r="V16" s="37"/>
      <c r="W16" s="37"/>
      <c r="X16" s="37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38"/>
      <c r="AK16" s="8"/>
      <c r="AL16" s="8"/>
    </row>
    <row r="17" spans="1:38" ht="15" customHeight="1" x14ac:dyDescent="0.2">
      <c r="A17" s="1"/>
      <c r="B17" s="36" t="s">
        <v>18</v>
      </c>
      <c r="C17" s="12"/>
      <c r="D17" s="38"/>
      <c r="E17" s="24">
        <f>PRODUCT(E13)</f>
        <v>66</v>
      </c>
      <c r="F17" s="24">
        <f>PRODUCT(F13)</f>
        <v>0</v>
      </c>
      <c r="G17" s="24">
        <f>PRODUCT(G13)</f>
        <v>11</v>
      </c>
      <c r="H17" s="24">
        <f>PRODUCT(H13)</f>
        <v>4</v>
      </c>
      <c r="I17" s="24">
        <f>PRODUCT(I13)</f>
        <v>101</v>
      </c>
      <c r="J17" s="1"/>
      <c r="K17" s="39">
        <f>PRODUCT((F17+G17)/E17)</f>
        <v>0.16666666666666666</v>
      </c>
      <c r="L17" s="39">
        <f>PRODUCT(H17/E17)</f>
        <v>6.0606060606060608E-2</v>
      </c>
      <c r="M17" s="39">
        <f>PRODUCT(I17/E17)</f>
        <v>1.5303030303030303</v>
      </c>
      <c r="N17" s="40">
        <f>PRODUCT(N13)</f>
        <v>0.33666666666666667</v>
      </c>
      <c r="O17" s="35">
        <f>PRODUCT(O13)</f>
        <v>300</v>
      </c>
      <c r="P17" s="67" t="s">
        <v>22</v>
      </c>
      <c r="Q17" s="68"/>
      <c r="R17" s="69" t="s">
        <v>46</v>
      </c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70" t="s">
        <v>23</v>
      </c>
      <c r="AD17" s="70"/>
      <c r="AE17" s="71" t="s">
        <v>49</v>
      </c>
      <c r="AF17" s="69"/>
      <c r="AG17" s="69"/>
      <c r="AH17" s="69"/>
      <c r="AI17" s="69"/>
      <c r="AJ17" s="72"/>
      <c r="AK17" s="8"/>
      <c r="AL17" s="8"/>
    </row>
    <row r="18" spans="1:38" ht="15" customHeight="1" x14ac:dyDescent="0.2">
      <c r="A18" s="1"/>
      <c r="B18" s="41" t="s">
        <v>19</v>
      </c>
      <c r="C18" s="42"/>
      <c r="D18" s="43"/>
      <c r="E18" s="24"/>
      <c r="F18" s="24"/>
      <c r="G18" s="24"/>
      <c r="H18" s="24"/>
      <c r="I18" s="24"/>
      <c r="J18" s="1"/>
      <c r="K18" s="39"/>
      <c r="L18" s="39"/>
      <c r="M18" s="39"/>
      <c r="N18" s="26"/>
      <c r="O18" s="35"/>
      <c r="P18" s="73" t="s">
        <v>55</v>
      </c>
      <c r="Q18" s="74"/>
      <c r="R18" s="75" t="s">
        <v>48</v>
      </c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6" t="s">
        <v>47</v>
      </c>
      <c r="AD18" s="76"/>
      <c r="AE18" s="77" t="s">
        <v>50</v>
      </c>
      <c r="AF18" s="75"/>
      <c r="AG18" s="75"/>
      <c r="AH18" s="75"/>
      <c r="AI18" s="75"/>
      <c r="AJ18" s="78"/>
      <c r="AK18" s="8"/>
      <c r="AL18" s="8"/>
    </row>
    <row r="19" spans="1:38" ht="15" customHeight="1" x14ac:dyDescent="0.2">
      <c r="A19" s="1"/>
      <c r="B19" s="44" t="s">
        <v>20</v>
      </c>
      <c r="C19" s="45"/>
      <c r="D19" s="46"/>
      <c r="E19" s="47">
        <f>PRODUCT(Z13)</f>
        <v>3</v>
      </c>
      <c r="F19" s="47">
        <f t="shared" ref="F19:I19" si="2">PRODUCT(AA13)</f>
        <v>0</v>
      </c>
      <c r="G19" s="47">
        <f t="shared" si="2"/>
        <v>0</v>
      </c>
      <c r="H19" s="47">
        <f t="shared" si="2"/>
        <v>1</v>
      </c>
      <c r="I19" s="47">
        <f t="shared" si="2"/>
        <v>5</v>
      </c>
      <c r="J19" s="1"/>
      <c r="K19" s="48">
        <f>PRODUCT((F19+G19)/E19)</f>
        <v>0</v>
      </c>
      <c r="L19" s="48">
        <f>PRODUCT(H19/E19)</f>
        <v>0.33333333333333331</v>
      </c>
      <c r="M19" s="48">
        <f>PRODUCT(I19/E19)</f>
        <v>1.6666666666666667</v>
      </c>
      <c r="N19" s="49">
        <f>PRODUCT(I19/O19)</f>
        <v>0.55555555555555558</v>
      </c>
      <c r="O19" s="35">
        <v>9</v>
      </c>
      <c r="P19" s="73" t="s">
        <v>56</v>
      </c>
      <c r="Q19" s="74"/>
      <c r="R19" s="75" t="s">
        <v>52</v>
      </c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6" t="s">
        <v>51</v>
      </c>
      <c r="AD19" s="76"/>
      <c r="AE19" s="77" t="s">
        <v>53</v>
      </c>
      <c r="AF19" s="75"/>
      <c r="AG19" s="75"/>
      <c r="AH19" s="75"/>
      <c r="AI19" s="75"/>
      <c r="AJ19" s="78"/>
      <c r="AK19" s="8"/>
      <c r="AL19" s="8"/>
    </row>
    <row r="20" spans="1:38" ht="15" customHeight="1" x14ac:dyDescent="0.2">
      <c r="A20" s="1"/>
      <c r="B20" s="50" t="s">
        <v>21</v>
      </c>
      <c r="C20" s="51"/>
      <c r="D20" s="52"/>
      <c r="E20" s="18">
        <f>SUM(E17:E19)</f>
        <v>69</v>
      </c>
      <c r="F20" s="18">
        <f>SUM(F17:F19)</f>
        <v>0</v>
      </c>
      <c r="G20" s="18">
        <f>SUM(G17:G19)</f>
        <v>11</v>
      </c>
      <c r="H20" s="18">
        <f>SUM(H17:H19)</f>
        <v>5</v>
      </c>
      <c r="I20" s="18">
        <f>SUM(I17:I19)</f>
        <v>106</v>
      </c>
      <c r="J20" s="1"/>
      <c r="K20" s="53">
        <f>PRODUCT((F20+G20)/E20)</f>
        <v>0.15942028985507245</v>
      </c>
      <c r="L20" s="53">
        <f>PRODUCT(H20/E20)</f>
        <v>7.2463768115942032E-2</v>
      </c>
      <c r="M20" s="53">
        <f>PRODUCT(I20/E20)</f>
        <v>1.536231884057971</v>
      </c>
      <c r="N20" s="30">
        <f>PRODUCT(I20/O20)</f>
        <v>0.34304207119741098</v>
      </c>
      <c r="O20" s="35">
        <f>SUM(O17:O19)</f>
        <v>309</v>
      </c>
      <c r="P20" s="79" t="s">
        <v>24</v>
      </c>
      <c r="Q20" s="80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2"/>
      <c r="AD20" s="82"/>
      <c r="AE20" s="83"/>
      <c r="AF20" s="81"/>
      <c r="AG20" s="81"/>
      <c r="AH20" s="81"/>
      <c r="AI20" s="81"/>
      <c r="AJ20" s="84"/>
      <c r="AK20" s="8"/>
      <c r="AL20" s="8"/>
    </row>
    <row r="21" spans="1:38" ht="15" customHeight="1" x14ac:dyDescent="0.2">
      <c r="A21" s="1"/>
      <c r="B21" s="1"/>
      <c r="C21" s="33"/>
      <c r="D21" s="1"/>
      <c r="E21" s="1"/>
      <c r="F21" s="35"/>
      <c r="G21" s="35"/>
      <c r="H21" s="35"/>
      <c r="I21" s="1"/>
      <c r="J21" s="1"/>
      <c r="K21" s="1"/>
      <c r="L21" s="1"/>
      <c r="M21" s="1"/>
      <c r="N21" s="1"/>
      <c r="O21" s="54"/>
      <c r="P21" s="54"/>
      <c r="Q21" s="54"/>
      <c r="R21" s="54"/>
      <c r="S21" s="54"/>
      <c r="T21" s="54"/>
      <c r="U21" s="1"/>
      <c r="V21" s="33"/>
      <c r="W21" s="1"/>
      <c r="X21" s="1"/>
      <c r="Y21" s="35"/>
      <c r="Z21" s="35"/>
      <c r="AA21" s="35"/>
      <c r="AB21" s="1"/>
      <c r="AC21" s="1"/>
      <c r="AD21" s="1"/>
      <c r="AE21" s="1"/>
      <c r="AF21" s="1"/>
      <c r="AG21" s="1"/>
      <c r="AH21" s="1"/>
      <c r="AI21" s="1"/>
      <c r="AJ21" s="1"/>
      <c r="AK21" s="8"/>
      <c r="AL21" s="8"/>
    </row>
    <row r="22" spans="1:38" ht="15" customHeight="1" x14ac:dyDescent="0.2">
      <c r="A22" s="1"/>
      <c r="B22" s="1" t="s">
        <v>37</v>
      </c>
      <c r="C22" s="1"/>
      <c r="D22" s="1" t="s">
        <v>41</v>
      </c>
      <c r="E22" s="1"/>
      <c r="F22" s="1"/>
      <c r="G22" s="1"/>
      <c r="H22" s="1"/>
      <c r="I22" s="1"/>
      <c r="J22" s="1"/>
      <c r="K22" s="1"/>
      <c r="L22" s="1"/>
      <c r="M22" s="1"/>
      <c r="N22" s="33"/>
      <c r="O22" s="54"/>
      <c r="P22" s="54"/>
      <c r="Q22" s="54"/>
      <c r="R22" s="54"/>
      <c r="S22" s="54"/>
      <c r="T22" s="54"/>
      <c r="U22" s="1"/>
      <c r="V22" s="33"/>
      <c r="W22" s="1"/>
      <c r="X22" s="1"/>
      <c r="Y22" s="35"/>
      <c r="Z22" s="35"/>
      <c r="AA22" s="35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</row>
    <row r="23" spans="1:38" ht="15" customHeight="1" x14ac:dyDescent="0.2">
      <c r="A23" s="1"/>
      <c r="B23" s="1"/>
      <c r="C23" s="33"/>
      <c r="D23" s="1" t="s">
        <v>60</v>
      </c>
      <c r="E23" s="1"/>
      <c r="F23" s="35"/>
      <c r="G23" s="35"/>
      <c r="H23" s="35"/>
      <c r="I23" s="1"/>
      <c r="J23" s="1"/>
      <c r="K23" s="1"/>
      <c r="L23" s="1"/>
      <c r="M23" s="1"/>
      <c r="N23" s="1"/>
      <c r="O23" s="54"/>
      <c r="P23" s="54"/>
      <c r="Q23" s="54"/>
      <c r="R23" s="54"/>
      <c r="S23" s="54"/>
      <c r="T23" s="54"/>
      <c r="U23" s="1"/>
      <c r="V23" s="33"/>
      <c r="W23" s="1"/>
      <c r="X23" s="1"/>
      <c r="Y23" s="35"/>
      <c r="Z23" s="35"/>
      <c r="AA23" s="35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</row>
    <row r="24" spans="1:38" ht="15" customHeight="1" x14ac:dyDescent="0.2">
      <c r="A24" s="1"/>
      <c r="B24" s="1"/>
      <c r="C24" s="33"/>
      <c r="D24" s="1" t="s">
        <v>61</v>
      </c>
      <c r="E24" s="1"/>
      <c r="F24" s="35"/>
      <c r="G24" s="35"/>
      <c r="H24" s="35"/>
      <c r="I24" s="1"/>
      <c r="J24" s="1"/>
      <c r="K24" s="1"/>
      <c r="L24" s="1"/>
      <c r="M24" s="1"/>
      <c r="N24" s="1"/>
      <c r="O24" s="54"/>
      <c r="P24" s="54"/>
      <c r="Q24" s="54"/>
      <c r="R24" s="54"/>
      <c r="S24" s="54"/>
      <c r="T24" s="54"/>
      <c r="U24" s="1"/>
      <c r="V24" s="33"/>
      <c r="W24" s="1"/>
      <c r="X24" s="1"/>
      <c r="Y24" s="35"/>
      <c r="Z24" s="35"/>
      <c r="AA24" s="35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</row>
    <row r="25" spans="1:38" ht="15" customHeight="1" x14ac:dyDescent="0.2">
      <c r="A25" s="1"/>
      <c r="B25" s="1"/>
      <c r="C25" s="33"/>
      <c r="D25" s="1" t="s">
        <v>66</v>
      </c>
      <c r="E25" s="1"/>
      <c r="F25" s="35"/>
      <c r="G25" s="35"/>
      <c r="H25" s="35"/>
      <c r="I25" s="1"/>
      <c r="J25" s="1"/>
      <c r="K25" s="1"/>
      <c r="L25" s="1"/>
      <c r="M25" s="1"/>
      <c r="N25" s="1"/>
      <c r="O25" s="54"/>
      <c r="P25" s="54"/>
      <c r="Q25" s="54"/>
      <c r="R25" s="54"/>
      <c r="S25" s="54"/>
      <c r="T25" s="54"/>
      <c r="U25" s="1"/>
      <c r="V25" s="33"/>
      <c r="W25" s="1"/>
      <c r="X25" s="1"/>
      <c r="Y25" s="35"/>
      <c r="Z25" s="35"/>
      <c r="AA25" s="35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</row>
    <row r="26" spans="1:38" ht="15" customHeight="1" x14ac:dyDescent="0.2">
      <c r="A26" s="1"/>
      <c r="B26" s="1"/>
      <c r="C26" s="33"/>
      <c r="D26" s="1"/>
      <c r="E26" s="1"/>
      <c r="F26" s="35"/>
      <c r="G26" s="35"/>
      <c r="H26" s="35"/>
      <c r="I26" s="1"/>
      <c r="J26" s="1"/>
      <c r="K26" s="1"/>
      <c r="L26" s="1"/>
      <c r="M26" s="1"/>
      <c r="N26" s="1"/>
      <c r="O26" s="54"/>
      <c r="P26" s="54"/>
      <c r="Q26" s="54"/>
      <c r="R26" s="54"/>
      <c r="S26" s="54"/>
      <c r="T26" s="54"/>
      <c r="U26" s="1"/>
      <c r="V26" s="33"/>
      <c r="W26" s="1"/>
      <c r="X26" s="1"/>
      <c r="Y26" s="35"/>
      <c r="Z26" s="35"/>
      <c r="AA26" s="35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</row>
    <row r="27" spans="1:38" ht="15" customHeight="1" x14ac:dyDescent="0.2">
      <c r="A27" s="1"/>
      <c r="B27" s="1"/>
      <c r="C27" s="33"/>
      <c r="D27" s="1"/>
      <c r="E27" s="1"/>
      <c r="F27" s="35"/>
      <c r="G27" s="35"/>
      <c r="H27" s="35"/>
      <c r="I27" s="1"/>
      <c r="J27" s="1"/>
      <c r="K27" s="1"/>
      <c r="L27" s="1"/>
      <c r="M27" s="1"/>
      <c r="N27" s="1"/>
      <c r="O27" s="54"/>
      <c r="P27" s="54"/>
      <c r="Q27" s="54"/>
      <c r="R27" s="54"/>
      <c r="S27" s="54"/>
      <c r="T27" s="54"/>
      <c r="U27" s="1"/>
      <c r="V27" s="33"/>
      <c r="W27" s="1"/>
      <c r="X27" s="1"/>
      <c r="Y27" s="35"/>
      <c r="Z27" s="35"/>
      <c r="AA27" s="35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</row>
    <row r="28" spans="1:38" ht="15" customHeight="1" x14ac:dyDescent="0.2">
      <c r="A28" s="1"/>
      <c r="B28" s="1"/>
      <c r="C28" s="33"/>
      <c r="D28" s="1"/>
      <c r="E28" s="1"/>
      <c r="F28" s="35"/>
      <c r="G28" s="35"/>
      <c r="H28" s="35"/>
      <c r="I28" s="1"/>
      <c r="J28" s="1"/>
      <c r="K28" s="1"/>
      <c r="L28" s="1"/>
      <c r="M28" s="1"/>
      <c r="N28" s="1"/>
      <c r="O28" s="54"/>
      <c r="P28" s="54"/>
      <c r="Q28" s="54"/>
      <c r="R28" s="54"/>
      <c r="S28" s="54"/>
      <c r="T28" s="54"/>
      <c r="U28" s="1"/>
      <c r="V28" s="33"/>
      <c r="W28" s="1"/>
      <c r="X28" s="1"/>
      <c r="Y28" s="35"/>
      <c r="Z28" s="35"/>
      <c r="AA28" s="35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</row>
    <row r="29" spans="1:38" ht="15" customHeight="1" x14ac:dyDescent="0.2">
      <c r="A29" s="1"/>
      <c r="B29" s="1"/>
      <c r="C29" s="33"/>
      <c r="D29" s="1"/>
      <c r="E29" s="1"/>
      <c r="F29" s="35"/>
      <c r="G29" s="35"/>
      <c r="H29" s="35"/>
      <c r="I29" s="1"/>
      <c r="J29" s="1"/>
      <c r="K29" s="1"/>
      <c r="L29" s="1"/>
      <c r="M29" s="1"/>
      <c r="N29" s="1"/>
      <c r="O29" s="54"/>
      <c r="P29" s="54"/>
      <c r="Q29" s="54"/>
      <c r="R29" s="54"/>
      <c r="S29" s="54"/>
      <c r="T29" s="54"/>
      <c r="U29" s="1"/>
      <c r="V29" s="33"/>
      <c r="W29" s="1"/>
      <c r="X29" s="1"/>
      <c r="Y29" s="35"/>
      <c r="Z29" s="35"/>
      <c r="AA29" s="35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</row>
    <row r="30" spans="1:38" ht="15" customHeight="1" x14ac:dyDescent="0.2">
      <c r="A30" s="1"/>
      <c r="B30" s="1"/>
      <c r="C30" s="33"/>
      <c r="D30" s="1"/>
      <c r="E30" s="1"/>
      <c r="F30" s="35"/>
      <c r="G30" s="35"/>
      <c r="H30" s="35"/>
      <c r="I30" s="1"/>
      <c r="J30" s="1"/>
      <c r="K30" s="1"/>
      <c r="L30" s="1"/>
      <c r="M30" s="1"/>
      <c r="N30" s="1"/>
      <c r="O30" s="54"/>
      <c r="P30" s="54"/>
      <c r="Q30" s="54"/>
      <c r="R30" s="54"/>
      <c r="S30" s="54"/>
      <c r="T30" s="54"/>
      <c r="U30" s="1"/>
      <c r="V30" s="33"/>
      <c r="W30" s="1"/>
      <c r="X30" s="1"/>
      <c r="Y30" s="35"/>
      <c r="Z30" s="35"/>
      <c r="AA30" s="35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</row>
    <row r="31" spans="1:38" ht="15" customHeight="1" x14ac:dyDescent="0.2">
      <c r="A31" s="1"/>
      <c r="B31" s="1"/>
      <c r="C31" s="33"/>
      <c r="D31" s="1"/>
      <c r="E31" s="1"/>
      <c r="F31" s="35"/>
      <c r="G31" s="35"/>
      <c r="H31" s="35"/>
      <c r="I31" s="1"/>
      <c r="J31" s="1"/>
      <c r="K31" s="1"/>
      <c r="L31" s="1"/>
      <c r="M31" s="1"/>
      <c r="N31" s="1"/>
      <c r="O31" s="54"/>
      <c r="P31" s="54"/>
      <c r="Q31" s="54"/>
      <c r="R31" s="54"/>
      <c r="S31" s="54"/>
      <c r="T31" s="54"/>
      <c r="U31" s="1"/>
      <c r="V31" s="33"/>
      <c r="W31" s="1"/>
      <c r="X31" s="1"/>
      <c r="Y31" s="35"/>
      <c r="Z31" s="35"/>
      <c r="AA31" s="35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</row>
    <row r="32" spans="1:38" ht="15" customHeight="1" x14ac:dyDescent="0.2">
      <c r="A32" s="1"/>
      <c r="B32" s="1"/>
      <c r="C32" s="33"/>
      <c r="D32" s="1"/>
      <c r="E32" s="1"/>
      <c r="F32" s="35"/>
      <c r="G32" s="35"/>
      <c r="H32" s="35"/>
      <c r="I32" s="1"/>
      <c r="J32" s="1"/>
      <c r="K32" s="1"/>
      <c r="L32" s="1"/>
      <c r="M32" s="1"/>
      <c r="N32" s="1"/>
      <c r="O32" s="54"/>
      <c r="P32" s="54"/>
      <c r="Q32" s="54"/>
      <c r="R32" s="54"/>
      <c r="S32" s="54"/>
      <c r="T32" s="54"/>
      <c r="U32" s="1"/>
      <c r="V32" s="33"/>
      <c r="W32" s="1"/>
      <c r="X32" s="1"/>
      <c r="Y32" s="35"/>
      <c r="Z32" s="35"/>
      <c r="AA32" s="35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</row>
    <row r="33" spans="1:38" ht="15" customHeight="1" x14ac:dyDescent="0.2">
      <c r="A33" s="1"/>
      <c r="B33" s="1"/>
      <c r="C33" s="33"/>
      <c r="D33" s="1"/>
      <c r="E33" s="1"/>
      <c r="F33" s="35"/>
      <c r="G33" s="35"/>
      <c r="H33" s="35"/>
      <c r="I33" s="1"/>
      <c r="J33" s="1"/>
      <c r="K33" s="1"/>
      <c r="L33" s="1"/>
      <c r="M33" s="1"/>
      <c r="N33" s="1"/>
      <c r="O33" s="54"/>
      <c r="P33" s="54"/>
      <c r="Q33" s="54"/>
      <c r="R33" s="54"/>
      <c r="S33" s="54"/>
      <c r="T33" s="54"/>
      <c r="U33" s="1"/>
      <c r="V33" s="33"/>
      <c r="W33" s="1"/>
      <c r="X33" s="1"/>
      <c r="Y33" s="35"/>
      <c r="Z33" s="35"/>
      <c r="AA33" s="35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</row>
    <row r="34" spans="1:38" ht="15" customHeight="1" x14ac:dyDescent="0.2">
      <c r="A34" s="1"/>
      <c r="B34" s="1"/>
      <c r="C34" s="33"/>
      <c r="D34" s="1"/>
      <c r="E34" s="1"/>
      <c r="F34" s="35"/>
      <c r="G34" s="35"/>
      <c r="H34" s="35"/>
      <c r="I34" s="1"/>
      <c r="J34" s="1"/>
      <c r="K34" s="1"/>
      <c r="L34" s="1"/>
      <c r="M34" s="1"/>
      <c r="N34" s="1"/>
      <c r="O34" s="54"/>
      <c r="P34" s="54"/>
      <c r="Q34" s="54"/>
      <c r="R34" s="54"/>
      <c r="S34" s="54"/>
      <c r="T34" s="54"/>
      <c r="U34" s="1"/>
      <c r="V34" s="33"/>
      <c r="W34" s="1"/>
      <c r="X34" s="1"/>
      <c r="Y34" s="35"/>
      <c r="Z34" s="35"/>
      <c r="AA34" s="35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</row>
    <row r="35" spans="1:38" ht="15" customHeight="1" x14ac:dyDescent="0.2">
      <c r="A35" s="1"/>
      <c r="B35" s="1"/>
      <c r="C35" s="33"/>
      <c r="D35" s="1"/>
      <c r="E35" s="1"/>
      <c r="F35" s="35"/>
      <c r="G35" s="35"/>
      <c r="H35" s="35"/>
      <c r="I35" s="1"/>
      <c r="J35" s="1"/>
      <c r="K35" s="1"/>
      <c r="L35" s="1"/>
      <c r="M35" s="1"/>
      <c r="N35" s="1"/>
      <c r="O35" s="54"/>
      <c r="P35" s="54"/>
      <c r="Q35" s="54"/>
      <c r="R35" s="54"/>
      <c r="S35" s="54"/>
      <c r="T35" s="54"/>
      <c r="U35" s="1"/>
      <c r="V35" s="33"/>
      <c r="W35" s="1"/>
      <c r="X35" s="1"/>
      <c r="Y35" s="35"/>
      <c r="Z35" s="35"/>
      <c r="AA35" s="35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</row>
    <row r="36" spans="1:38" ht="15" customHeight="1" x14ac:dyDescent="0.2">
      <c r="A36" s="1"/>
      <c r="B36" s="1"/>
      <c r="C36" s="33"/>
      <c r="D36" s="1"/>
      <c r="E36" s="1"/>
      <c r="F36" s="35"/>
      <c r="G36" s="35"/>
      <c r="H36" s="35"/>
      <c r="I36" s="1"/>
      <c r="J36" s="1"/>
      <c r="K36" s="1"/>
      <c r="L36" s="1"/>
      <c r="M36" s="1"/>
      <c r="N36" s="1"/>
      <c r="O36" s="54"/>
      <c r="P36" s="54"/>
      <c r="Q36" s="54"/>
      <c r="R36" s="54"/>
      <c r="S36" s="54"/>
      <c r="T36" s="54"/>
      <c r="U36" s="1"/>
      <c r="V36" s="33"/>
      <c r="W36" s="1"/>
      <c r="X36" s="1"/>
      <c r="Y36" s="35"/>
      <c r="Z36" s="35"/>
      <c r="AA36" s="35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</row>
    <row r="37" spans="1:38" ht="15" customHeight="1" x14ac:dyDescent="0.2">
      <c r="A37" s="1"/>
      <c r="B37" s="1"/>
      <c r="C37" s="33"/>
      <c r="D37" s="1"/>
      <c r="E37" s="1"/>
      <c r="F37" s="35"/>
      <c r="G37" s="35"/>
      <c r="H37" s="35"/>
      <c r="I37" s="1"/>
      <c r="J37" s="1"/>
      <c r="K37" s="1"/>
      <c r="L37" s="1"/>
      <c r="M37" s="1"/>
      <c r="N37" s="1"/>
      <c r="O37" s="54"/>
      <c r="P37" s="54"/>
      <c r="Q37" s="54"/>
      <c r="R37" s="54"/>
      <c r="S37" s="54"/>
      <c r="T37" s="54"/>
      <c r="U37" s="1"/>
      <c r="V37" s="33"/>
      <c r="W37" s="1"/>
      <c r="X37" s="1"/>
      <c r="Y37" s="35"/>
      <c r="Z37" s="35"/>
      <c r="AA37" s="35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</row>
    <row r="38" spans="1:38" ht="15" customHeight="1" x14ac:dyDescent="0.2">
      <c r="A38" s="1"/>
      <c r="B38" s="1"/>
      <c r="C38" s="33"/>
      <c r="D38" s="1"/>
      <c r="E38" s="1"/>
      <c r="F38" s="35"/>
      <c r="G38" s="35"/>
      <c r="H38" s="35"/>
      <c r="I38" s="1"/>
      <c r="J38" s="1"/>
      <c r="K38" s="1"/>
      <c r="L38" s="1"/>
      <c r="M38" s="1"/>
      <c r="N38" s="1"/>
      <c r="O38" s="54"/>
      <c r="P38" s="54"/>
      <c r="Q38" s="54"/>
      <c r="R38" s="54"/>
      <c r="S38" s="54"/>
      <c r="T38" s="54"/>
      <c r="U38" s="1"/>
      <c r="V38" s="33"/>
      <c r="W38" s="1"/>
      <c r="X38" s="1"/>
      <c r="Y38" s="35"/>
      <c r="Z38" s="35"/>
      <c r="AA38" s="35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</row>
    <row r="39" spans="1:38" ht="15" customHeight="1" x14ac:dyDescent="0.2">
      <c r="A39" s="1"/>
      <c r="B39" s="1"/>
      <c r="C39" s="33"/>
      <c r="D39" s="1"/>
      <c r="E39" s="1"/>
      <c r="F39" s="35"/>
      <c r="G39" s="35"/>
      <c r="H39" s="35"/>
      <c r="I39" s="1"/>
      <c r="J39" s="1"/>
      <c r="K39" s="1"/>
      <c r="L39" s="1"/>
      <c r="M39" s="1"/>
      <c r="N39" s="1"/>
      <c r="O39" s="54"/>
      <c r="P39" s="54"/>
      <c r="Q39" s="54"/>
      <c r="R39" s="54"/>
      <c r="S39" s="54"/>
      <c r="T39" s="54"/>
      <c r="U39" s="1"/>
      <c r="V39" s="33"/>
      <c r="W39" s="1"/>
      <c r="X39" s="1"/>
      <c r="Y39" s="35"/>
      <c r="Z39" s="35"/>
      <c r="AA39" s="35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</row>
    <row r="40" spans="1:38" ht="15" customHeight="1" x14ac:dyDescent="0.2">
      <c r="A40" s="1"/>
      <c r="B40" s="1"/>
      <c r="C40" s="33"/>
      <c r="D40" s="1"/>
      <c r="E40" s="1"/>
      <c r="F40" s="35"/>
      <c r="G40" s="35"/>
      <c r="H40" s="35"/>
      <c r="I40" s="1"/>
      <c r="J40" s="1"/>
      <c r="K40" s="1"/>
      <c r="L40" s="1"/>
      <c r="M40" s="1"/>
      <c r="N40" s="1"/>
      <c r="O40" s="54"/>
      <c r="P40" s="54"/>
      <c r="Q40" s="54"/>
      <c r="R40" s="54"/>
      <c r="S40" s="54"/>
      <c r="T40" s="54"/>
      <c r="U40" s="1"/>
      <c r="V40" s="33"/>
      <c r="W40" s="1"/>
      <c r="X40" s="1"/>
      <c r="Y40" s="35"/>
      <c r="Z40" s="35"/>
      <c r="AA40" s="35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</row>
    <row r="41" spans="1:38" ht="15" customHeight="1" x14ac:dyDescent="0.2">
      <c r="A41" s="1"/>
      <c r="B41" s="1"/>
      <c r="C41" s="33"/>
      <c r="D41" s="1"/>
      <c r="E41" s="1"/>
      <c r="F41" s="35"/>
      <c r="G41" s="35"/>
      <c r="H41" s="35"/>
      <c r="I41" s="1"/>
      <c r="J41" s="1"/>
      <c r="K41" s="1"/>
      <c r="L41" s="1"/>
      <c r="M41" s="1"/>
      <c r="N41" s="1"/>
      <c r="O41" s="54"/>
      <c r="P41" s="54"/>
      <c r="Q41" s="54"/>
      <c r="R41" s="54"/>
      <c r="S41" s="54"/>
      <c r="T41" s="54"/>
      <c r="U41" s="1"/>
      <c r="V41" s="33"/>
      <c r="W41" s="1"/>
      <c r="X41" s="1"/>
      <c r="Y41" s="35"/>
      <c r="Z41" s="35"/>
      <c r="AA41" s="35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</row>
    <row r="42" spans="1:38" ht="15" customHeight="1" x14ac:dyDescent="0.2">
      <c r="A42" s="1"/>
      <c r="B42" s="1"/>
      <c r="C42" s="33"/>
      <c r="D42" s="1"/>
      <c r="E42" s="1"/>
      <c r="F42" s="35"/>
      <c r="G42" s="35"/>
      <c r="H42" s="35"/>
      <c r="I42" s="1"/>
      <c r="J42" s="1"/>
      <c r="K42" s="1"/>
      <c r="L42" s="1"/>
      <c r="M42" s="1"/>
      <c r="N42" s="1"/>
      <c r="O42" s="54"/>
      <c r="P42" s="54"/>
      <c r="Q42" s="54"/>
      <c r="R42" s="54"/>
      <c r="S42" s="54"/>
      <c r="T42" s="54"/>
      <c r="U42" s="1"/>
      <c r="V42" s="33"/>
      <c r="W42" s="1"/>
      <c r="X42" s="1"/>
      <c r="Y42" s="35"/>
      <c r="Z42" s="35"/>
      <c r="AA42" s="35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</row>
    <row r="43" spans="1:38" ht="15" customHeight="1" x14ac:dyDescent="0.2">
      <c r="A43" s="1"/>
      <c r="B43" s="1"/>
      <c r="C43" s="33"/>
      <c r="D43" s="1"/>
      <c r="E43" s="1"/>
      <c r="F43" s="35"/>
      <c r="G43" s="35"/>
      <c r="H43" s="35"/>
      <c r="I43" s="1"/>
      <c r="J43" s="1"/>
      <c r="K43" s="1"/>
      <c r="L43" s="1"/>
      <c r="M43" s="1"/>
      <c r="N43" s="1"/>
      <c r="O43" s="54"/>
      <c r="P43" s="54"/>
      <c r="Q43" s="54"/>
      <c r="R43" s="54"/>
      <c r="S43" s="54"/>
      <c r="T43" s="54"/>
      <c r="U43" s="1"/>
      <c r="V43" s="33"/>
      <c r="W43" s="1"/>
      <c r="X43" s="1"/>
      <c r="Y43" s="35"/>
      <c r="Z43" s="35"/>
      <c r="AA43" s="35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</row>
    <row r="44" spans="1:38" ht="15" customHeight="1" x14ac:dyDescent="0.2">
      <c r="A44" s="1"/>
      <c r="B44" s="1"/>
      <c r="C44" s="33"/>
      <c r="D44" s="1"/>
      <c r="E44" s="1"/>
      <c r="F44" s="35"/>
      <c r="G44" s="35"/>
      <c r="H44" s="35"/>
      <c r="I44" s="1"/>
      <c r="J44" s="1"/>
      <c r="K44" s="1"/>
      <c r="L44" s="1"/>
      <c r="M44" s="1"/>
      <c r="N44" s="1"/>
      <c r="O44" s="54"/>
      <c r="P44" s="54"/>
      <c r="Q44" s="54"/>
      <c r="R44" s="54"/>
      <c r="S44" s="54"/>
      <c r="T44" s="54"/>
      <c r="U44" s="1"/>
      <c r="V44" s="33"/>
      <c r="W44" s="1"/>
      <c r="X44" s="1"/>
      <c r="Y44" s="35"/>
      <c r="Z44" s="35"/>
      <c r="AA44" s="35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</row>
  </sheetData>
  <sortState ref="B10:AF11">
    <sortCondition ref="B1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2023-03-07T16:03:37Z</dcterms:modified>
</cp:coreProperties>
</file>